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mottinelli\Desktop\"/>
    </mc:Choice>
  </mc:AlternateContent>
  <bookViews>
    <workbookView xWindow="0" yWindow="0" windowWidth="28800" windowHeight="11832"/>
  </bookViews>
  <sheets>
    <sheet name="var paesi" sheetId="9" r:id="rId1"/>
    <sheet name="GRAF VAR AREE EXP" sheetId="26" r:id="rId2"/>
    <sheet name="GRAF VAR PAESI EXP" sheetId="25" r:id="rId3"/>
    <sheet name="GRAF VAR AREE IMP" sheetId="28" state="hidden" r:id="rId4"/>
    <sheet name="GRAF VAR PAESI IMP" sheetId="27" state="hidden" r:id="rId5"/>
    <sheet name="quote_aree geo" sheetId="15" r:id="rId6"/>
    <sheet name="GRAF QUOTE AREE EXP" sheetId="29" r:id="rId7"/>
    <sheet name="GRAF QUOTE AREE IMP" sheetId="30" state="hidden" r:id="rId8"/>
  </sheets>
  <calcPr calcId="171027"/>
</workbook>
</file>

<file path=xl/calcChain.xml><?xml version="1.0" encoding="utf-8"?>
<calcChain xmlns="http://schemas.openxmlformats.org/spreadsheetml/2006/main">
  <c r="G26" i="15" l="1"/>
  <c r="E25" i="15"/>
  <c r="G25" i="9"/>
  <c r="I19" i="15"/>
  <c r="G18" i="9"/>
  <c r="D18" i="9"/>
  <c r="C19" i="15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9" i="9"/>
  <c r="D24" i="9"/>
  <c r="D23" i="9"/>
  <c r="D22" i="9"/>
  <c r="D21" i="9"/>
  <c r="D20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9" i="9"/>
  <c r="G24" i="9"/>
  <c r="G23" i="9"/>
  <c r="G22" i="9"/>
  <c r="G21" i="9"/>
  <c r="G20" i="9"/>
  <c r="C8" i="15"/>
  <c r="C17" i="15"/>
  <c r="G23" i="15"/>
  <c r="G11" i="15"/>
  <c r="G9" i="15"/>
  <c r="G24" i="15"/>
  <c r="G20" i="15"/>
  <c r="C9" i="15"/>
  <c r="C18" i="15"/>
  <c r="C6" i="15"/>
  <c r="C24" i="15"/>
  <c r="C13" i="15"/>
  <c r="G16" i="15"/>
  <c r="G15" i="15"/>
  <c r="G21" i="15"/>
  <c r="G8" i="15"/>
  <c r="G10" i="15"/>
  <c r="C12" i="15"/>
  <c r="C25" i="15"/>
  <c r="C20" i="15"/>
  <c r="C22" i="15"/>
  <c r="C7" i="15"/>
  <c r="C23" i="15"/>
  <c r="C15" i="15"/>
  <c r="C11" i="15"/>
  <c r="C10" i="15"/>
  <c r="C14" i="15"/>
  <c r="C26" i="15"/>
  <c r="C21" i="15"/>
  <c r="C16" i="15"/>
  <c r="E23" i="15"/>
  <c r="I24" i="15"/>
  <c r="E8" i="15"/>
  <c r="I12" i="15"/>
  <c r="I25" i="15"/>
  <c r="I21" i="15"/>
  <c r="I9" i="15"/>
  <c r="I8" i="15"/>
  <c r="I26" i="15"/>
  <c r="I23" i="15"/>
  <c r="I15" i="15"/>
  <c r="I17" i="15"/>
  <c r="I22" i="15"/>
  <c r="I7" i="15"/>
  <c r="I20" i="15"/>
  <c r="I16" i="15"/>
  <c r="I6" i="15"/>
  <c r="I10" i="15"/>
  <c r="I11" i="15"/>
  <c r="I18" i="15"/>
  <c r="I14" i="15"/>
  <c r="I13" i="15"/>
  <c r="E15" i="15"/>
  <c r="E22" i="15"/>
  <c r="E11" i="15"/>
  <c r="E12" i="15"/>
  <c r="E16" i="15"/>
  <c r="E26" i="15"/>
  <c r="E24" i="15"/>
  <c r="G7" i="15"/>
  <c r="G17" i="15"/>
  <c r="G12" i="15"/>
  <c r="G6" i="15"/>
  <c r="G14" i="15"/>
  <c r="G13" i="15"/>
  <c r="G18" i="15"/>
  <c r="G25" i="15"/>
  <c r="G19" i="15"/>
  <c r="G22" i="15"/>
  <c r="E6" i="15"/>
  <c r="E13" i="15"/>
  <c r="E21" i="15"/>
  <c r="E20" i="15"/>
  <c r="E7" i="15"/>
  <c r="E18" i="15"/>
  <c r="E17" i="15"/>
  <c r="E14" i="15"/>
  <c r="E10" i="15"/>
  <c r="E9" i="15"/>
  <c r="E19" i="15"/>
  <c r="D25" i="9"/>
</calcChain>
</file>

<file path=xl/sharedStrings.xml><?xml version="1.0" encoding="utf-8"?>
<sst xmlns="http://schemas.openxmlformats.org/spreadsheetml/2006/main" count="62" uniqueCount="31">
  <si>
    <t>Importazioni</t>
  </si>
  <si>
    <t>Esportazioni</t>
  </si>
  <si>
    <t>Totale</t>
  </si>
  <si>
    <t>Var. %</t>
  </si>
  <si>
    <t>Area geografica</t>
  </si>
  <si>
    <t>Africa</t>
  </si>
  <si>
    <t>Asia</t>
  </si>
  <si>
    <t>Provincia di Brescia: importazioni e esportazioni per aree geografiche</t>
  </si>
  <si>
    <t>%</t>
  </si>
  <si>
    <t>Provincia di Brescia: importazioni e esportazioni per area geografica</t>
  </si>
  <si>
    <t xml:space="preserve">Francia </t>
  </si>
  <si>
    <t xml:space="preserve">Paesi Bassi </t>
  </si>
  <si>
    <t xml:space="preserve">Germania </t>
  </si>
  <si>
    <t xml:space="preserve">Regno Unito </t>
  </si>
  <si>
    <t xml:space="preserve">Spagna </t>
  </si>
  <si>
    <t xml:space="preserve">Belgio </t>
  </si>
  <si>
    <t xml:space="preserve">Turchia </t>
  </si>
  <si>
    <t xml:space="preserve">Russia </t>
  </si>
  <si>
    <t xml:space="preserve">Algeria </t>
  </si>
  <si>
    <t xml:space="preserve">Stati Uniti </t>
  </si>
  <si>
    <t xml:space="preserve">Brasile </t>
  </si>
  <si>
    <t xml:space="preserve">India </t>
  </si>
  <si>
    <t xml:space="preserve">Cina </t>
  </si>
  <si>
    <t>Paesi europei non Ue</t>
  </si>
  <si>
    <t>America settentrionale</t>
  </si>
  <si>
    <t>America centro-meridionale</t>
  </si>
  <si>
    <t>Oceania e altri territori</t>
  </si>
  <si>
    <t>Unione europea 28</t>
  </si>
  <si>
    <t>gennaio-settembre 2015-2016 (milioni di euro)</t>
  </si>
  <si>
    <t xml:space="preserve">Fonte: elaborazioni Centro Studi AIB e Ufficio Studi e Statistica CCIAA di Brescia su dati ISTAT.  </t>
  </si>
  <si>
    <t>Dati provvisori.  I dati al 2015 sono stati rettificati.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</si>
</sst>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\-_-;_-@_-"/>
    <numFmt numFmtId="165" formatCode="_-* #,##0.0_-;\-* #,##0.0_-;_-* &quot;-&quot;??_-;_-@_-"/>
    <numFmt numFmtId="166" formatCode="#,##0.0"/>
  </numFmts>
  <fonts count="22" x14ac:knownFonts="1">
    <font>
      <sz val="10"/>
      <name val="Arial"/>
      <family val="2"/>
    </font>
    <font>
      <sz val="10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7.5"/>
      <name val="Verdan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7.5"/>
      <name val="Verdana"/>
      <family val="2"/>
    </font>
    <font>
      <b/>
      <sz val="7.5"/>
      <color theme="1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b/>
      <i/>
      <sz val="7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164" fontId="6" fillId="0" borderId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3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0" xfId="0" applyFont="1" applyFill="1" applyBorder="1"/>
    <xf numFmtId="17" fontId="9" fillId="3" borderId="6" xfId="0" applyNumberFormat="1" applyFont="1" applyFill="1" applyBorder="1"/>
    <xf numFmtId="17" fontId="9" fillId="3" borderId="6" xfId="0" applyNumberFormat="1" applyFont="1" applyFill="1" applyBorder="1" applyAlignment="1">
      <alignment horizontal="right"/>
    </xf>
    <xf numFmtId="0" fontId="14" fillId="0" borderId="6" xfId="0" applyFont="1" applyBorder="1" applyAlignment="1">
      <alignment horizontal="left" vertical="center" wrapText="1"/>
    </xf>
    <xf numFmtId="166" fontId="4" fillId="0" borderId="6" xfId="0" applyNumberFormat="1" applyFont="1" applyFill="1" applyBorder="1" applyAlignment="1">
      <alignment horizontal="right" vertical="center"/>
    </xf>
    <xf numFmtId="0" fontId="13" fillId="2" borderId="6" xfId="0" applyFont="1" applyFill="1" applyBorder="1"/>
    <xf numFmtId="0" fontId="12" fillId="3" borderId="6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horizontal="right"/>
    </xf>
    <xf numFmtId="166" fontId="4" fillId="0" borderId="6" xfId="2" applyNumberFormat="1" applyFont="1" applyFill="1" applyBorder="1" applyAlignment="1" applyProtection="1"/>
    <xf numFmtId="166" fontId="11" fillId="2" borderId="6" xfId="2" applyNumberFormat="1" applyFont="1" applyFill="1" applyBorder="1" applyAlignment="1" applyProtection="1"/>
    <xf numFmtId="0" fontId="10" fillId="0" borderId="0" xfId="0" applyFont="1" applyAlignment="1">
      <alignment horizontal="left" vertical="center" wrapText="1"/>
    </xf>
    <xf numFmtId="166" fontId="4" fillId="0" borderId="6" xfId="0" applyNumberFormat="1" applyFont="1" applyFill="1" applyBorder="1" applyAlignment="1"/>
    <xf numFmtId="166" fontId="11" fillId="2" borderId="6" xfId="0" applyNumberFormat="1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6" fontId="0" fillId="0" borderId="6" xfId="0" applyNumberFormat="1" applyBorder="1"/>
    <xf numFmtId="166" fontId="0" fillId="0" borderId="0" xfId="0" applyNumberFormat="1"/>
    <xf numFmtId="165" fontId="1" fillId="0" borderId="6" xfId="1" applyNumberFormat="1" applyBorder="1" applyAlignment="1">
      <alignment vertical="center"/>
    </xf>
    <xf numFmtId="166" fontId="11" fillId="2" borderId="6" xfId="0" applyNumberFormat="1" applyFont="1" applyFill="1" applyBorder="1" applyAlignment="1">
      <alignment horizontal="right" vertical="center"/>
    </xf>
    <xf numFmtId="165" fontId="16" fillId="2" borderId="6" xfId="1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wrapText="1"/>
    </xf>
    <xf numFmtId="165" fontId="1" fillId="0" borderId="0" xfId="1" applyNumberFormat="1"/>
    <xf numFmtId="165" fontId="16" fillId="2" borderId="0" xfId="1" applyNumberFormat="1" applyFont="1" applyFill="1" applyBorder="1" applyAlignment="1">
      <alignment horizontal="right" vertical="center"/>
    </xf>
    <xf numFmtId="165" fontId="1" fillId="0" borderId="6" xfId="1" applyNumberFormat="1" applyBorder="1"/>
    <xf numFmtId="0" fontId="10" fillId="0" borderId="0" xfId="0" applyFont="1" applyBorder="1" applyAlignment="1">
      <alignment horizontal="right" vertical="center" wrapText="1"/>
    </xf>
    <xf numFmtId="165" fontId="1" fillId="0" borderId="0" xfId="1" applyNumberFormat="1" applyBorder="1"/>
    <xf numFmtId="0" fontId="0" fillId="0" borderId="0" xfId="0" applyFont="1"/>
    <xf numFmtId="0" fontId="19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/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vertical="center" wrapText="1"/>
    </xf>
    <xf numFmtId="164" fontId="9" fillId="3" borderId="6" xfId="2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Provincia di Brescia: esportazioni per area geografica 
gennaio-settembre 2016 (variazioni tendenziali percentuali)</a:t>
            </a:r>
          </a:p>
        </c:rich>
      </c:tx>
      <c:layout>
        <c:manualLayout>
          <c:xMode val="edge"/>
          <c:yMode val="edge"/>
          <c:x val="0.11324809520073342"/>
          <c:y val="3.0837069102222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2985386221294"/>
          <c:y val="0.22466216216216217"/>
          <c:w val="0.75782881002087688"/>
          <c:h val="0.660472972972973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'var paesi'!$A$19:$A$25</c:f>
              <c:strCache>
                <c:ptCount val="7"/>
                <c:pt idx="0">
                  <c:v>Africa</c:v>
                </c:pt>
                <c:pt idx="1">
                  <c:v>America settentrionale</c:v>
                </c:pt>
                <c:pt idx="2">
                  <c:v>America centro-meridionale</c:v>
                </c:pt>
                <c:pt idx="3">
                  <c:v>Asia</c:v>
                </c:pt>
                <c:pt idx="4">
                  <c:v>Oceania e altri territori</c:v>
                </c:pt>
                <c:pt idx="5">
                  <c:v>Unione europea 28</c:v>
                </c:pt>
                <c:pt idx="6">
                  <c:v>Totale</c:v>
                </c:pt>
              </c:strCache>
            </c:strRef>
          </c:cat>
          <c:val>
            <c:numRef>
              <c:f>'var paesi'!$G$19:$G$25</c:f>
              <c:numCache>
                <c:formatCode>#,##0.0</c:formatCode>
                <c:ptCount val="7"/>
                <c:pt idx="0">
                  <c:v>-18.375738054061788</c:v>
                </c:pt>
                <c:pt idx="1">
                  <c:v>-3.640262538677705</c:v>
                </c:pt>
                <c:pt idx="2">
                  <c:v>-14.088560498093008</c:v>
                </c:pt>
                <c:pt idx="3">
                  <c:v>1.3446295994837771</c:v>
                </c:pt>
                <c:pt idx="4">
                  <c:v>11.657203383447424</c:v>
                </c:pt>
                <c:pt idx="5">
                  <c:v>0.47797164002017883</c:v>
                </c:pt>
                <c:pt idx="6">
                  <c:v>-1.4578025879936751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A-4F48-BFC0-C37C02A40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522272"/>
        <c:axId val="268523448"/>
      </c:barChart>
      <c:catAx>
        <c:axId val="268522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8523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523448"/>
        <c:scaling>
          <c:orientation val="minMax"/>
        </c:scaling>
        <c:delete val="0"/>
        <c:axPos val="t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8522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Provincia di Brescia: esportazioni per Paese
gennaio-settembre 2016 (variazioni tendenziali percentuali)
</a:t>
            </a:r>
          </a:p>
        </c:rich>
      </c:tx>
      <c:layout>
        <c:manualLayout>
          <c:xMode val="edge"/>
          <c:yMode val="edge"/>
          <c:x val="0.23903965228344831"/>
          <c:y val="1.3513618319406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2546972860126"/>
          <c:y val="0.20608108108108109"/>
          <c:w val="0.81941544885177453"/>
          <c:h val="0.673986486486486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'var paesi'!$A$5:$A$17</c:f>
              <c:strCache>
                <c:ptCount val="13"/>
                <c:pt idx="0">
                  <c:v>Francia </c:v>
                </c:pt>
                <c:pt idx="1">
                  <c:v>Paesi Bassi </c:v>
                </c:pt>
                <c:pt idx="2">
                  <c:v>Germania </c:v>
                </c:pt>
                <c:pt idx="3">
                  <c:v>Regno Unito </c:v>
                </c:pt>
                <c:pt idx="4">
                  <c:v>Spagna </c:v>
                </c:pt>
                <c:pt idx="5">
                  <c:v>Belgio </c:v>
                </c:pt>
                <c:pt idx="6">
                  <c:v>Turchia </c:v>
                </c:pt>
                <c:pt idx="7">
                  <c:v>Russia </c:v>
                </c:pt>
                <c:pt idx="8">
                  <c:v>Algeria </c:v>
                </c:pt>
                <c:pt idx="9">
                  <c:v>Stati Uniti </c:v>
                </c:pt>
                <c:pt idx="10">
                  <c:v>Brasile </c:v>
                </c:pt>
                <c:pt idx="11">
                  <c:v>India </c:v>
                </c:pt>
                <c:pt idx="12">
                  <c:v>Cina </c:v>
                </c:pt>
              </c:strCache>
            </c:strRef>
          </c:cat>
          <c:val>
            <c:numRef>
              <c:f>'var paesi'!$G$5:$G$17</c:f>
              <c:numCache>
                <c:formatCode>#,##0.0</c:formatCode>
                <c:ptCount val="13"/>
                <c:pt idx="0">
                  <c:v>-0.58102906779272168</c:v>
                </c:pt>
                <c:pt idx="1">
                  <c:v>9.3205810280478332</c:v>
                </c:pt>
                <c:pt idx="2">
                  <c:v>0.67993080683083496</c:v>
                </c:pt>
                <c:pt idx="3">
                  <c:v>-9.3909750896753401</c:v>
                </c:pt>
                <c:pt idx="4">
                  <c:v>2.1637416739787261</c:v>
                </c:pt>
                <c:pt idx="5">
                  <c:v>1.2274023764130133</c:v>
                </c:pt>
                <c:pt idx="6">
                  <c:v>-14.995472658364326</c:v>
                </c:pt>
                <c:pt idx="7">
                  <c:v>-0.38504379143812839</c:v>
                </c:pt>
                <c:pt idx="8">
                  <c:v>-27.332427751250027</c:v>
                </c:pt>
                <c:pt idx="9">
                  <c:v>-4.6023142727884068</c:v>
                </c:pt>
                <c:pt idx="10">
                  <c:v>-50.580519144625534</c:v>
                </c:pt>
                <c:pt idx="11">
                  <c:v>-23.338779980333086</c:v>
                </c:pt>
                <c:pt idx="12">
                  <c:v>9.8911019578258816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6-4CA0-8576-59984282D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674320"/>
        <c:axId val="268674712"/>
      </c:barChart>
      <c:catAx>
        <c:axId val="2686743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8674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674712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8674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Provincia di Brescia: importazioni per area geografica
gennaio-settembre 2016 (variazioni tendenziali percentuali)</a:t>
            </a:r>
          </a:p>
        </c:rich>
      </c:tx>
      <c:layout>
        <c:manualLayout>
          <c:xMode val="edge"/>
          <c:yMode val="edge"/>
          <c:x val="0.160751623203889"/>
          <c:y val="2.0270262465576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93528183716074"/>
          <c:y val="0.22972972972972974"/>
          <c:w val="0.76513569937369519"/>
          <c:h val="0.667229729729729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'var paesi'!$A$19:$A$25</c:f>
              <c:strCache>
                <c:ptCount val="7"/>
                <c:pt idx="0">
                  <c:v>Africa</c:v>
                </c:pt>
                <c:pt idx="1">
                  <c:v>America settentrionale</c:v>
                </c:pt>
                <c:pt idx="2">
                  <c:v>America centro-meridionale</c:v>
                </c:pt>
                <c:pt idx="3">
                  <c:v>Asia</c:v>
                </c:pt>
                <c:pt idx="4">
                  <c:v>Oceania e altri territori</c:v>
                </c:pt>
                <c:pt idx="5">
                  <c:v>Unione europea 28</c:v>
                </c:pt>
                <c:pt idx="6">
                  <c:v>Totale</c:v>
                </c:pt>
              </c:strCache>
            </c:strRef>
          </c:cat>
          <c:val>
            <c:numRef>
              <c:f>'var paesi'!$D$19:$D$25</c:f>
              <c:numCache>
                <c:formatCode>#,##0.0</c:formatCode>
                <c:ptCount val="7"/>
                <c:pt idx="0">
                  <c:v>30.368980098797955</c:v>
                </c:pt>
                <c:pt idx="1">
                  <c:v>-12.291344707395012</c:v>
                </c:pt>
                <c:pt idx="2">
                  <c:v>-4.2405450743630579</c:v>
                </c:pt>
                <c:pt idx="3">
                  <c:v>-0.4729248328169105</c:v>
                </c:pt>
                <c:pt idx="4">
                  <c:v>177.1682898002085</c:v>
                </c:pt>
                <c:pt idx="5">
                  <c:v>-3.4376407613719739</c:v>
                </c:pt>
                <c:pt idx="6">
                  <c:v>-2.0023372020106831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8-4AE6-B982-D0661D80C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673144"/>
        <c:axId val="268673928"/>
      </c:barChart>
      <c:catAx>
        <c:axId val="268673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867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673928"/>
        <c:scaling>
          <c:orientation val="minMax"/>
          <c:min val="-90"/>
        </c:scaling>
        <c:delete val="0"/>
        <c:axPos val="t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8673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Provincia di Brescia: importazioni per Paese
gennaio-settembre 2016 (variazioni tendenziali percentuali)</a:t>
            </a:r>
          </a:p>
        </c:rich>
      </c:tx>
      <c:layout>
        <c:manualLayout>
          <c:xMode val="edge"/>
          <c:yMode val="edge"/>
          <c:x val="0.24479172152581702"/>
          <c:y val="2.1885579945839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66666666666"/>
          <c:y val="0.19191919191919191"/>
          <c:w val="0.82291666666666663"/>
          <c:h val="0.627946127946127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'var paesi'!$A$5:$A$17</c:f>
              <c:strCache>
                <c:ptCount val="13"/>
                <c:pt idx="0">
                  <c:v>Francia </c:v>
                </c:pt>
                <c:pt idx="1">
                  <c:v>Paesi Bassi </c:v>
                </c:pt>
                <c:pt idx="2">
                  <c:v>Germania </c:v>
                </c:pt>
                <c:pt idx="3">
                  <c:v>Regno Unito </c:v>
                </c:pt>
                <c:pt idx="4">
                  <c:v>Spagna </c:v>
                </c:pt>
                <c:pt idx="5">
                  <c:v>Belgio </c:v>
                </c:pt>
                <c:pt idx="6">
                  <c:v>Turchia </c:v>
                </c:pt>
                <c:pt idx="7">
                  <c:v>Russia </c:v>
                </c:pt>
                <c:pt idx="8">
                  <c:v>Algeria </c:v>
                </c:pt>
                <c:pt idx="9">
                  <c:v>Stati Uniti </c:v>
                </c:pt>
                <c:pt idx="10">
                  <c:v>Brasile </c:v>
                </c:pt>
                <c:pt idx="11">
                  <c:v>India </c:v>
                </c:pt>
                <c:pt idx="12">
                  <c:v>Cina </c:v>
                </c:pt>
              </c:strCache>
            </c:strRef>
          </c:cat>
          <c:val>
            <c:numRef>
              <c:f>'var paesi'!$D$5:$D$17</c:f>
              <c:numCache>
                <c:formatCode>#,##0.0</c:formatCode>
                <c:ptCount val="13"/>
                <c:pt idx="0">
                  <c:v>-10.400885454893723</c:v>
                </c:pt>
                <c:pt idx="1">
                  <c:v>-1.0694649821133324</c:v>
                </c:pt>
                <c:pt idx="2">
                  <c:v>-4.3433915027521302</c:v>
                </c:pt>
                <c:pt idx="3">
                  <c:v>4.3688344667535235</c:v>
                </c:pt>
                <c:pt idx="4">
                  <c:v>3.1247160180495017</c:v>
                </c:pt>
                <c:pt idx="5">
                  <c:v>-13.108849544941457</c:v>
                </c:pt>
                <c:pt idx="6">
                  <c:v>1.2379240884621885</c:v>
                </c:pt>
                <c:pt idx="7">
                  <c:v>-23.152342155091773</c:v>
                </c:pt>
                <c:pt idx="8">
                  <c:v>-15.959468411071894</c:v>
                </c:pt>
                <c:pt idx="9">
                  <c:v>-12.207302196042489</c:v>
                </c:pt>
                <c:pt idx="10">
                  <c:v>-1.8702279588973907</c:v>
                </c:pt>
                <c:pt idx="11">
                  <c:v>-22.076517000001864</c:v>
                </c:pt>
                <c:pt idx="12">
                  <c:v>-1.4298438201487611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8-4CA2-99DD-DF798E953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849288"/>
        <c:axId val="263850072"/>
      </c:barChart>
      <c:catAx>
        <c:axId val="263849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3850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850072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63849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Provincia di Brescia: esportazioni per area geografica
gennaio-settembre 2016 (quote)</a:t>
            </a:r>
          </a:p>
        </c:rich>
      </c:tx>
      <c:layout>
        <c:manualLayout>
          <c:xMode val="edge"/>
          <c:yMode val="edge"/>
          <c:x val="0.24217116484829851"/>
          <c:y val="2.5337828081970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853862212943633"/>
          <c:y val="0.21283783783783783"/>
          <c:w val="0.43215031315240082"/>
          <c:h val="0.6993243243243243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34-4A1B-9B42-D8B3342C550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34-4A1B-9B42-D8B3342C550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34-4A1B-9B42-D8B3342C550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D34-4A1B-9B42-D8B3342C550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D34-4A1B-9B42-D8B3342C550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D34-4A1B-9B42-D8B3342C550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D34-4A1B-9B42-D8B3342C550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'quote_aree geo'!$A$19:$A$25</c:f>
              <c:strCache>
                <c:ptCount val="7"/>
                <c:pt idx="0">
                  <c:v>Paesi europei non Ue</c:v>
                </c:pt>
                <c:pt idx="1">
                  <c:v>Africa</c:v>
                </c:pt>
                <c:pt idx="2">
                  <c:v>America settentrionale</c:v>
                </c:pt>
                <c:pt idx="3">
                  <c:v>America centro-meridionale</c:v>
                </c:pt>
                <c:pt idx="4">
                  <c:v>Asia</c:v>
                </c:pt>
                <c:pt idx="5">
                  <c:v>Oceania e altri territori</c:v>
                </c:pt>
                <c:pt idx="6">
                  <c:v>Unione europea 28</c:v>
                </c:pt>
              </c:strCache>
            </c:strRef>
          </c:cat>
          <c:val>
            <c:numRef>
              <c:f>'quote_aree geo'!$I$19:$I$25</c:f>
              <c:numCache>
                <c:formatCode>#,##0.0</c:formatCode>
                <c:ptCount val="7"/>
                <c:pt idx="0">
                  <c:v>8.0129091876312959</c:v>
                </c:pt>
                <c:pt idx="1">
                  <c:v>5.2239883730660086</c:v>
                </c:pt>
                <c:pt idx="2">
                  <c:v>7.0848872527836813</c:v>
                </c:pt>
                <c:pt idx="3">
                  <c:v>2.4899650008424019</c:v>
                </c:pt>
                <c:pt idx="4">
                  <c:v>11.148116055095189</c:v>
                </c:pt>
                <c:pt idx="5">
                  <c:v>0.69842017786340826</c:v>
                </c:pt>
                <c:pt idx="6">
                  <c:v>65.34171395271801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34-4A1B-9B42-D8B3342C5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Provincia di Brescia: importazioni per area geografica
gennaio-settembre 2016 (quote)</a:t>
            </a:r>
          </a:p>
        </c:rich>
      </c:tx>
      <c:layout>
        <c:manualLayout>
          <c:xMode val="edge"/>
          <c:yMode val="edge"/>
          <c:x val="0.21874995297787109"/>
          <c:y val="2.0201946862671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50000000000001"/>
          <c:y val="0.21885521885521886"/>
          <c:w val="0.43125000000000002"/>
          <c:h val="0.696969696969697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6-44CE-B66E-D0377E5988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06-44CE-B66E-D0377E5988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06-44CE-B66E-D0377E5988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06-44CE-B66E-D0377E5988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006-44CE-B66E-D0377E5988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006-44CE-B66E-D0377E59881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006-44CE-B66E-D0377E59881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'quote_aree geo'!$A$19:$A$25</c:f>
              <c:strCache>
                <c:ptCount val="7"/>
                <c:pt idx="0">
                  <c:v>Paesi europei non Ue</c:v>
                </c:pt>
                <c:pt idx="1">
                  <c:v>Africa</c:v>
                </c:pt>
                <c:pt idx="2">
                  <c:v>America settentrionale</c:v>
                </c:pt>
                <c:pt idx="3">
                  <c:v>America centro-meridionale</c:v>
                </c:pt>
                <c:pt idx="4">
                  <c:v>Asia</c:v>
                </c:pt>
                <c:pt idx="5">
                  <c:v>Oceania e altri territori</c:v>
                </c:pt>
                <c:pt idx="6">
                  <c:v>Unione europea 28</c:v>
                </c:pt>
              </c:strCache>
            </c:strRef>
          </c:cat>
          <c:val>
            <c:numRef>
              <c:f>'quote_aree geo'!$E$19:$E$25</c:f>
              <c:numCache>
                <c:formatCode>#,##0.0</c:formatCode>
                <c:ptCount val="7"/>
                <c:pt idx="0">
                  <c:v>7.7617491528736036</c:v>
                </c:pt>
                <c:pt idx="1">
                  <c:v>4.2622852754002407</c:v>
                </c:pt>
                <c:pt idx="2">
                  <c:v>1.3865290128736873</c:v>
                </c:pt>
                <c:pt idx="3">
                  <c:v>2.920904890308845</c:v>
                </c:pt>
                <c:pt idx="4">
                  <c:v>14.801416344816188</c:v>
                </c:pt>
                <c:pt idx="5">
                  <c:v>0.10662774094954187</c:v>
                </c:pt>
                <c:pt idx="6">
                  <c:v>68.760487582777898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06-44CE-B66E-D0377E598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6010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0.18249</cdr:x>
      <cdr:y>0.91042</cdr:y>
    </cdr:from>
    <cdr:to>
      <cdr:x>0.92285</cdr:x>
      <cdr:y>0.97267</cdr:y>
    </cdr:to>
    <cdr:sp macro="" textlink="">
      <cdr:nvSpPr>
        <cdr:cNvPr id="3706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7934" y="5517222"/>
          <a:ext cx="6888370" cy="37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Fonte: elaborazioni Centro Studi AIB e Ufficio Studi e Statistica CCIAA di Brescia su dati ISTAT.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6010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0.28525</cdr:x>
      <cdr:y>0.92275</cdr:y>
    </cdr:from>
    <cdr:to>
      <cdr:x>0.697</cdr:x>
      <cdr:y>0.974</cdr:y>
    </cdr:to>
    <cdr:sp macro="" textlink="">
      <cdr:nvSpPr>
        <cdr:cNvPr id="3717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4610" y="5223610"/>
          <a:ext cx="3778758" cy="287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Fonte: elaborazioni Centro Studi AIB su dati ISTAT.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0.16914</cdr:x>
      <cdr:y>0.90675</cdr:y>
    </cdr:from>
    <cdr:to>
      <cdr:x>0.96884</cdr:x>
      <cdr:y>1</cdr:y>
    </cdr:to>
    <cdr:sp macro="" textlink="">
      <cdr:nvSpPr>
        <cdr:cNvPr id="36762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3697" y="5495004"/>
          <a:ext cx="7440542" cy="56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Fonte: elaborazioni Centro Studi AIB e Ufficio Studi e Statistica CCIAA di Brescia su dati ISTAT.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6010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0.1543</cdr:x>
      <cdr:y>0.934</cdr:y>
    </cdr:from>
    <cdr:to>
      <cdr:x>0.98368</cdr:x>
      <cdr:y>1</cdr:y>
    </cdr:to>
    <cdr:sp macro="" textlink="">
      <cdr:nvSpPr>
        <cdr:cNvPr id="366597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5652" y="5660141"/>
          <a:ext cx="7716631" cy="39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Fonte: elaborazioni Centro Studi AIB e Ufficio Studi e Statistica CCIAA di Brescia su dati ISTAT.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6010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0.34425</cdr:x>
      <cdr:y>0.93025</cdr:y>
    </cdr:from>
    <cdr:to>
      <cdr:x>0.75375</cdr:x>
      <cdr:y>0.976</cdr:y>
    </cdr:to>
    <cdr:sp macro="" textlink="">
      <cdr:nvSpPr>
        <cdr:cNvPr id="369669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1264" y="5245494"/>
          <a:ext cx="3736667" cy="257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Fonte: elaborazioni Centro Studi AIB su dati ISTAT.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6010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0.301</cdr:x>
      <cdr:y>0.924</cdr:y>
    </cdr:from>
    <cdr:to>
      <cdr:x>0.70675</cdr:x>
      <cdr:y>0.956</cdr:y>
    </cdr:to>
    <cdr:sp macro="" textlink="">
      <cdr:nvSpPr>
        <cdr:cNvPr id="3686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2344" y="5227853"/>
          <a:ext cx="3710178" cy="181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Fonte: elaborazioni Centro Studi AIB su dati ISTAT.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76522" cy="604078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4" zoomScaleNormal="100" workbookViewId="0">
      <selection activeCell="A27" sqref="A27:XFD28"/>
    </sheetView>
  </sheetViews>
  <sheetFormatPr defaultRowHeight="13.2" x14ac:dyDescent="0.25"/>
  <cols>
    <col min="1" max="1" width="24.88671875" customWidth="1"/>
    <col min="2" max="7" width="10.6640625" customWidth="1"/>
    <col min="9" max="9" width="13.109375" customWidth="1"/>
    <col min="10" max="10" width="30.5546875" bestFit="1" customWidth="1"/>
    <col min="11" max="11" width="11.6640625" customWidth="1"/>
    <col min="12" max="12" width="13.6640625" customWidth="1"/>
  </cols>
  <sheetData>
    <row r="1" spans="1:15" ht="13.8" x14ac:dyDescent="0.25">
      <c r="A1" s="10" t="s">
        <v>7</v>
      </c>
      <c r="B1" s="11"/>
      <c r="C1" s="11"/>
      <c r="D1" s="11"/>
      <c r="E1" s="16"/>
      <c r="F1" s="16"/>
      <c r="G1" s="17"/>
    </row>
    <row r="2" spans="1:15" ht="13.8" x14ac:dyDescent="0.25">
      <c r="A2" s="13" t="s">
        <v>28</v>
      </c>
      <c r="B2" s="3"/>
      <c r="C2" s="3"/>
      <c r="D2" s="4"/>
      <c r="E2" s="4"/>
      <c r="F2" s="4"/>
      <c r="G2" s="18"/>
      <c r="I2" s="54"/>
    </row>
    <row r="3" spans="1:15" x14ac:dyDescent="0.25">
      <c r="A3" s="55" t="s">
        <v>4</v>
      </c>
      <c r="B3" s="56" t="s">
        <v>0</v>
      </c>
      <c r="C3" s="56"/>
      <c r="D3" s="56"/>
      <c r="E3" s="57" t="s">
        <v>1</v>
      </c>
      <c r="F3" s="57"/>
      <c r="G3" s="57"/>
      <c r="I3" s="54"/>
      <c r="J3" s="54"/>
      <c r="K3" s="53"/>
      <c r="L3" s="53"/>
    </row>
    <row r="4" spans="1:15" x14ac:dyDescent="0.25">
      <c r="A4" s="55"/>
      <c r="B4" s="20">
        <v>42248</v>
      </c>
      <c r="C4" s="20">
        <v>42614</v>
      </c>
      <c r="D4" s="21" t="s">
        <v>3</v>
      </c>
      <c r="E4" s="20">
        <v>42248</v>
      </c>
      <c r="F4" s="20">
        <v>42614</v>
      </c>
      <c r="G4" s="21" t="s">
        <v>3</v>
      </c>
      <c r="I4" s="33"/>
      <c r="J4" s="54"/>
      <c r="K4" s="45"/>
      <c r="L4" s="45"/>
    </row>
    <row r="5" spans="1:15" ht="18" customHeight="1" x14ac:dyDescent="0.25">
      <c r="A5" s="22" t="s">
        <v>10</v>
      </c>
      <c r="B5" s="44">
        <v>607.59368300000006</v>
      </c>
      <c r="C5" s="38">
        <v>544.39855999999997</v>
      </c>
      <c r="D5" s="23">
        <f>((C5-B5)/B5)*100</f>
        <v>-10.400885454893723</v>
      </c>
      <c r="E5" s="44">
        <v>1168.714334</v>
      </c>
      <c r="F5" s="38">
        <v>1161.9237639999999</v>
      </c>
      <c r="G5" s="23">
        <f>((F5-E5)/E5)*100</f>
        <v>-0.58102906779272168</v>
      </c>
      <c r="I5" s="54"/>
      <c r="J5" s="33"/>
      <c r="K5" s="46"/>
      <c r="L5" s="46"/>
    </row>
    <row r="6" spans="1:15" ht="18" customHeight="1" x14ac:dyDescent="0.25">
      <c r="A6" s="22" t="s">
        <v>11</v>
      </c>
      <c r="B6" s="44">
        <v>357.15334899999999</v>
      </c>
      <c r="C6" s="38">
        <v>353.33371899999997</v>
      </c>
      <c r="D6" s="23">
        <f t="shared" ref="D6:D25" si="0">((C6-B6)/B6)*100</f>
        <v>-1.0694649821133324</v>
      </c>
      <c r="E6" s="44">
        <v>221.38993199999999</v>
      </c>
      <c r="F6" s="38">
        <v>242.02475999999999</v>
      </c>
      <c r="G6" s="23">
        <f t="shared" ref="G6:G25" si="1">((F6-E6)/E6)*100</f>
        <v>9.3205810280478332</v>
      </c>
      <c r="I6" s="54"/>
      <c r="J6" s="33"/>
      <c r="K6" s="46"/>
      <c r="L6" s="46"/>
      <c r="M6" s="41"/>
    </row>
    <row r="7" spans="1:15" ht="18" customHeight="1" x14ac:dyDescent="0.25">
      <c r="A7" s="22" t="s">
        <v>12</v>
      </c>
      <c r="B7" s="44">
        <v>1159.456774</v>
      </c>
      <c r="C7" s="38">
        <v>1109.097027</v>
      </c>
      <c r="D7" s="23">
        <f t="shared" si="0"/>
        <v>-4.3433915027521302</v>
      </c>
      <c r="E7" s="44">
        <v>2069.555734</v>
      </c>
      <c r="F7" s="38">
        <v>2083.627281</v>
      </c>
      <c r="G7" s="23">
        <f t="shared" si="1"/>
        <v>0.67993080683083496</v>
      </c>
      <c r="I7" s="33"/>
      <c r="J7" s="33"/>
      <c r="K7" s="46"/>
      <c r="L7" s="46"/>
    </row>
    <row r="8" spans="1:15" ht="18" customHeight="1" x14ac:dyDescent="0.25">
      <c r="A8" s="22" t="s">
        <v>13</v>
      </c>
      <c r="B8" s="44">
        <v>110.627698</v>
      </c>
      <c r="C8" s="38">
        <v>115.46083899999999</v>
      </c>
      <c r="D8" s="23">
        <f t="shared" si="0"/>
        <v>4.3688344667535235</v>
      </c>
      <c r="E8" s="44">
        <v>564.03106700000001</v>
      </c>
      <c r="F8" s="38">
        <v>511.06304999999998</v>
      </c>
      <c r="G8" s="23">
        <f t="shared" si="1"/>
        <v>-9.3909750896753401</v>
      </c>
      <c r="I8" s="33"/>
      <c r="J8" s="33"/>
      <c r="K8" s="46"/>
      <c r="L8" s="46"/>
    </row>
    <row r="9" spans="1:15" ht="18" customHeight="1" x14ac:dyDescent="0.25">
      <c r="A9" s="22" t="s">
        <v>14</v>
      </c>
      <c r="B9" s="44">
        <v>290.35736200000002</v>
      </c>
      <c r="C9" s="38">
        <v>299.430205</v>
      </c>
      <c r="D9" s="23">
        <f t="shared" si="0"/>
        <v>3.1247160180495017</v>
      </c>
      <c r="E9" s="44">
        <v>562.36089300000003</v>
      </c>
      <c r="F9" s="38">
        <v>574.52892999999995</v>
      </c>
      <c r="G9" s="23">
        <f t="shared" si="1"/>
        <v>2.1637416739787261</v>
      </c>
      <c r="I9" s="33"/>
      <c r="J9" s="33"/>
      <c r="K9" s="46"/>
      <c r="L9" s="46"/>
    </row>
    <row r="10" spans="1:15" ht="18" customHeight="1" x14ac:dyDescent="0.25">
      <c r="A10" s="22" t="s">
        <v>15</v>
      </c>
      <c r="B10" s="44">
        <v>256.25791099999998</v>
      </c>
      <c r="C10" s="38">
        <v>222.665447</v>
      </c>
      <c r="D10" s="23">
        <f t="shared" si="0"/>
        <v>-13.108849544941457</v>
      </c>
      <c r="E10" s="44">
        <v>206.46562599999999</v>
      </c>
      <c r="F10" s="38">
        <v>208.99978999999999</v>
      </c>
      <c r="G10" s="23">
        <f t="shared" si="1"/>
        <v>1.2274023764130133</v>
      </c>
      <c r="I10" s="33"/>
      <c r="J10" s="33"/>
      <c r="K10" s="46"/>
      <c r="L10" s="46"/>
    </row>
    <row r="11" spans="1:15" ht="18" customHeight="1" x14ac:dyDescent="0.25">
      <c r="A11" s="22" t="s">
        <v>16</v>
      </c>
      <c r="B11" s="44">
        <v>121.873305</v>
      </c>
      <c r="C11" s="38">
        <v>123.38200399999999</v>
      </c>
      <c r="D11" s="23">
        <f t="shared" si="0"/>
        <v>1.2379240884621885</v>
      </c>
      <c r="E11" s="44">
        <v>238.867549</v>
      </c>
      <c r="F11" s="38">
        <v>203.04823099999999</v>
      </c>
      <c r="G11" s="23">
        <f t="shared" si="1"/>
        <v>-14.995472658364326</v>
      </c>
      <c r="I11" s="33"/>
      <c r="J11" s="33"/>
      <c r="K11" s="46"/>
      <c r="L11" s="46"/>
    </row>
    <row r="12" spans="1:15" ht="18" customHeight="1" x14ac:dyDescent="0.25">
      <c r="A12" s="22" t="s">
        <v>17</v>
      </c>
      <c r="B12" s="44">
        <v>47.352842000000003</v>
      </c>
      <c r="C12" s="38">
        <v>36.38955</v>
      </c>
      <c r="D12" s="23">
        <f t="shared" si="0"/>
        <v>-23.152342155091773</v>
      </c>
      <c r="E12" s="44">
        <v>187.96745100000001</v>
      </c>
      <c r="F12" s="38">
        <v>187.243694</v>
      </c>
      <c r="G12" s="23">
        <f t="shared" si="1"/>
        <v>-0.38504379143812839</v>
      </c>
      <c r="I12" s="33"/>
      <c r="J12" s="33"/>
      <c r="K12" s="46"/>
      <c r="L12" s="46"/>
    </row>
    <row r="13" spans="1:15" ht="18" customHeight="1" x14ac:dyDescent="0.25">
      <c r="A13" s="22" t="s">
        <v>18</v>
      </c>
      <c r="B13" s="44">
        <v>38.803215999999999</v>
      </c>
      <c r="C13" s="38">
        <v>32.610429000000003</v>
      </c>
      <c r="D13" s="23">
        <f t="shared" si="0"/>
        <v>-15.959468411071894</v>
      </c>
      <c r="E13" s="44">
        <v>432.63959599999998</v>
      </c>
      <c r="F13" s="38">
        <v>314.38869099999999</v>
      </c>
      <c r="G13" s="23">
        <f t="shared" si="1"/>
        <v>-27.332427751250027</v>
      </c>
      <c r="I13" s="33"/>
      <c r="J13" s="33"/>
      <c r="K13" s="46"/>
      <c r="L13" s="46"/>
    </row>
    <row r="14" spans="1:15" ht="18" customHeight="1" x14ac:dyDescent="0.25">
      <c r="A14" s="22" t="s">
        <v>19</v>
      </c>
      <c r="B14" s="44">
        <v>77.931871000000001</v>
      </c>
      <c r="C14" s="38">
        <v>68.418492000000001</v>
      </c>
      <c r="D14" s="23">
        <f t="shared" si="0"/>
        <v>-12.207302196042489</v>
      </c>
      <c r="E14" s="44">
        <v>715.5077</v>
      </c>
      <c r="F14" s="38">
        <v>682.57778699999994</v>
      </c>
      <c r="G14" s="23">
        <f t="shared" si="1"/>
        <v>-4.6023142727884068</v>
      </c>
      <c r="I14" s="33"/>
      <c r="J14" s="33"/>
      <c r="K14" s="46"/>
      <c r="L14" s="46"/>
      <c r="M14" s="30"/>
      <c r="N14" s="41"/>
      <c r="O14" s="41"/>
    </row>
    <row r="15" spans="1:15" ht="18" customHeight="1" x14ac:dyDescent="0.25">
      <c r="A15" s="22" t="s">
        <v>20</v>
      </c>
      <c r="B15" s="44">
        <v>26.895330999999999</v>
      </c>
      <c r="C15" s="38">
        <v>26.392327000000002</v>
      </c>
      <c r="D15" s="23">
        <f t="shared" si="0"/>
        <v>-1.8702279588973907</v>
      </c>
      <c r="E15" s="44">
        <v>111.3524</v>
      </c>
      <c r="F15" s="38">
        <v>55.029778</v>
      </c>
      <c r="G15" s="23">
        <f t="shared" si="1"/>
        <v>-50.580519144625534</v>
      </c>
      <c r="I15" s="33"/>
      <c r="J15" s="33"/>
      <c r="K15" s="46"/>
      <c r="L15" s="46"/>
      <c r="M15" s="30"/>
      <c r="N15" s="41"/>
      <c r="O15" s="41"/>
    </row>
    <row r="16" spans="1:15" ht="18" customHeight="1" x14ac:dyDescent="0.25">
      <c r="A16" s="22" t="s">
        <v>21</v>
      </c>
      <c r="B16" s="44">
        <v>99.387195000000006</v>
      </c>
      <c r="C16" s="38">
        <v>77.445964000000004</v>
      </c>
      <c r="D16" s="23">
        <f t="shared" si="0"/>
        <v>-22.076517000001864</v>
      </c>
      <c r="E16" s="44">
        <v>102.525462</v>
      </c>
      <c r="F16" s="38">
        <v>78.597269999999995</v>
      </c>
      <c r="G16" s="23">
        <f t="shared" si="1"/>
        <v>-23.338779980333086</v>
      </c>
      <c r="I16" s="34"/>
      <c r="J16" s="33"/>
      <c r="K16" s="46"/>
      <c r="L16" s="46"/>
      <c r="M16" s="30"/>
      <c r="N16" s="41"/>
      <c r="O16" s="41"/>
    </row>
    <row r="17" spans="1:15" ht="18" customHeight="1" x14ac:dyDescent="0.25">
      <c r="A17" s="22" t="s">
        <v>22</v>
      </c>
      <c r="B17" s="44">
        <v>538.16653899999994</v>
      </c>
      <c r="C17" s="38">
        <v>530.47159799999997</v>
      </c>
      <c r="D17" s="23">
        <f t="shared" si="0"/>
        <v>-1.4298438201487611</v>
      </c>
      <c r="E17" s="44">
        <v>275.53507300000001</v>
      </c>
      <c r="F17" s="38">
        <v>302.78852799999999</v>
      </c>
      <c r="G17" s="23">
        <f t="shared" si="1"/>
        <v>9.8911019578258816</v>
      </c>
      <c r="I17" s="30"/>
      <c r="J17" s="33"/>
      <c r="K17" s="46"/>
      <c r="L17" s="46"/>
      <c r="M17" s="30"/>
      <c r="N17" s="41"/>
      <c r="O17" s="41"/>
    </row>
    <row r="18" spans="1:15" ht="18" customHeight="1" x14ac:dyDescent="0.25">
      <c r="A18" s="22" t="s">
        <v>23</v>
      </c>
      <c r="B18" s="44">
        <v>478.25167699999997</v>
      </c>
      <c r="C18" s="38">
        <v>462.61121500000002</v>
      </c>
      <c r="D18" s="23">
        <f t="shared" si="0"/>
        <v>-3.2703412768168834</v>
      </c>
      <c r="E18" s="44">
        <v>884.60853999999995</v>
      </c>
      <c r="F18" s="38">
        <v>867.39769200000001</v>
      </c>
      <c r="G18" s="23">
        <f>((F18-E18)/E18)*100</f>
        <v>-1.9455891755238925</v>
      </c>
      <c r="I18" s="30"/>
      <c r="J18" s="33"/>
      <c r="K18" s="46"/>
      <c r="L18" s="46"/>
      <c r="M18" s="30"/>
      <c r="N18" s="41"/>
      <c r="O18" s="41"/>
    </row>
    <row r="19" spans="1:15" ht="18" customHeight="1" x14ac:dyDescent="0.25">
      <c r="A19" s="22" t="s">
        <v>5</v>
      </c>
      <c r="B19" s="44">
        <v>194.86094299999999</v>
      </c>
      <c r="C19" s="38">
        <v>254.03822400000001</v>
      </c>
      <c r="D19" s="23">
        <f t="shared" si="0"/>
        <v>30.368980098797955</v>
      </c>
      <c r="E19" s="44">
        <v>692.80493999999999</v>
      </c>
      <c r="F19" s="38">
        <v>565.49691900000005</v>
      </c>
      <c r="G19" s="23">
        <f t="shared" si="1"/>
        <v>-18.375738054061788</v>
      </c>
      <c r="I19" s="30"/>
      <c r="J19" s="33"/>
      <c r="K19" s="46"/>
      <c r="L19" s="46"/>
      <c r="M19" s="30"/>
      <c r="N19" s="41"/>
      <c r="O19" s="41"/>
    </row>
    <row r="20" spans="1:15" ht="18" customHeight="1" x14ac:dyDescent="0.25">
      <c r="A20" s="22" t="s">
        <v>24</v>
      </c>
      <c r="B20" s="44">
        <v>94.219992000000005</v>
      </c>
      <c r="C20" s="38">
        <v>82.639088000000001</v>
      </c>
      <c r="D20" s="23">
        <f t="shared" si="0"/>
        <v>-12.291344707395012</v>
      </c>
      <c r="E20" s="44">
        <v>795.91259400000001</v>
      </c>
      <c r="F20" s="38">
        <v>766.93928600000004</v>
      </c>
      <c r="G20" s="23">
        <f t="shared" si="1"/>
        <v>-3.640262538677705</v>
      </c>
      <c r="I20" s="30"/>
      <c r="J20" s="33"/>
      <c r="K20" s="46"/>
      <c r="L20" s="46"/>
      <c r="M20" s="30"/>
      <c r="N20" s="41"/>
      <c r="O20" s="41"/>
    </row>
    <row r="21" spans="1:15" ht="18" customHeight="1" x14ac:dyDescent="0.25">
      <c r="A21" s="22" t="s">
        <v>25</v>
      </c>
      <c r="B21" s="44">
        <v>181.799341</v>
      </c>
      <c r="C21" s="38">
        <v>174.090058</v>
      </c>
      <c r="D21" s="23">
        <f t="shared" si="0"/>
        <v>-4.2405450743630579</v>
      </c>
      <c r="E21" s="44">
        <v>313.74028600000003</v>
      </c>
      <c r="F21" s="38">
        <v>269.53879599999999</v>
      </c>
      <c r="G21" s="23">
        <f t="shared" si="1"/>
        <v>-14.088560498093008</v>
      </c>
      <c r="I21" s="30"/>
      <c r="J21" s="33"/>
      <c r="K21" s="46"/>
      <c r="L21" s="46"/>
      <c r="M21" s="30"/>
      <c r="N21" s="41"/>
      <c r="O21" s="41"/>
    </row>
    <row r="22" spans="1:15" ht="18" customHeight="1" x14ac:dyDescent="0.25">
      <c r="A22" s="22" t="s">
        <v>6</v>
      </c>
      <c r="B22" s="44">
        <v>886.37722299999996</v>
      </c>
      <c r="C22" s="38">
        <v>882.18532500000003</v>
      </c>
      <c r="D22" s="23">
        <f t="shared" si="0"/>
        <v>-0.4729248328169105</v>
      </c>
      <c r="E22" s="44">
        <v>1190.772463</v>
      </c>
      <c r="F22" s="38">
        <v>1206.783942</v>
      </c>
      <c r="G22" s="23">
        <f t="shared" si="1"/>
        <v>1.3446295994837771</v>
      </c>
      <c r="I22" s="30"/>
      <c r="J22" s="33"/>
      <c r="K22" s="46"/>
      <c r="L22" s="46"/>
      <c r="M22" s="30"/>
      <c r="N22" s="41"/>
      <c r="O22" s="41"/>
    </row>
    <row r="23" spans="1:15" ht="18" customHeight="1" x14ac:dyDescent="0.25">
      <c r="A23" s="22" t="s">
        <v>26</v>
      </c>
      <c r="B23" s="44">
        <v>2.2928899999999999</v>
      </c>
      <c r="C23" s="38">
        <v>6.3551640000000003</v>
      </c>
      <c r="D23" s="23">
        <f t="shared" si="0"/>
        <v>177.1682898002085</v>
      </c>
      <c r="E23" s="44">
        <v>67.710819999999998</v>
      </c>
      <c r="F23" s="38">
        <v>75.604007999999993</v>
      </c>
      <c r="G23" s="23">
        <f t="shared" si="1"/>
        <v>11.657203383447424</v>
      </c>
      <c r="I23" s="30"/>
      <c r="J23" s="33"/>
      <c r="K23" s="46"/>
      <c r="L23" s="46"/>
      <c r="M23" s="30"/>
      <c r="N23" s="41"/>
      <c r="O23" s="41"/>
    </row>
    <row r="24" spans="1:15" ht="18" customHeight="1" x14ac:dyDescent="0.25">
      <c r="A24" s="22" t="s">
        <v>27</v>
      </c>
      <c r="B24" s="42">
        <v>4244.1197940000002</v>
      </c>
      <c r="C24" s="38">
        <v>4098.2222019999999</v>
      </c>
      <c r="D24" s="23">
        <f t="shared" si="0"/>
        <v>-3.4376407613719739</v>
      </c>
      <c r="E24" s="42">
        <v>7039.5954869999996</v>
      </c>
      <c r="F24" s="38">
        <v>7073.242757</v>
      </c>
      <c r="G24" s="23">
        <f t="shared" si="1"/>
        <v>0.47797164002017883</v>
      </c>
      <c r="I24" s="30"/>
      <c r="J24" s="33"/>
      <c r="K24" s="46"/>
      <c r="L24" s="46"/>
    </row>
    <row r="25" spans="1:15" ht="18" customHeight="1" x14ac:dyDescent="0.25">
      <c r="A25" s="24" t="s">
        <v>2</v>
      </c>
      <c r="B25" s="40">
        <v>6081.9218600000004</v>
      </c>
      <c r="C25" s="40">
        <v>5960.1412760000003</v>
      </c>
      <c r="D25" s="39">
        <f t="shared" si="0"/>
        <v>-2.0023372020106831</v>
      </c>
      <c r="E25" s="40">
        <v>10985.145130000001</v>
      </c>
      <c r="F25" s="40">
        <v>10825.0034</v>
      </c>
      <c r="G25" s="39">
        <f t="shared" si="1"/>
        <v>-1.4578025879936751</v>
      </c>
      <c r="I25" s="1"/>
      <c r="J25" s="35"/>
    </row>
    <row r="26" spans="1:15" ht="13.8" x14ac:dyDescent="0.25">
      <c r="A26" s="2"/>
      <c r="B26" s="6"/>
      <c r="C26" s="7"/>
      <c r="D26" s="6"/>
      <c r="E26" s="43"/>
      <c r="F26" s="6"/>
      <c r="G26" s="2"/>
      <c r="I26" s="1"/>
    </row>
    <row r="27" spans="1:15" s="47" customFormat="1" x14ac:dyDescent="0.25">
      <c r="A27" s="9" t="s">
        <v>29</v>
      </c>
      <c r="B27" s="9"/>
      <c r="C27" s="8"/>
      <c r="D27" s="8"/>
      <c r="E27" s="8"/>
      <c r="F27" s="8"/>
      <c r="G27" s="8"/>
      <c r="J27" s="48"/>
      <c r="K27" s="49"/>
    </row>
    <row r="28" spans="1:15" s="50" customFormat="1" x14ac:dyDescent="0.25">
      <c r="A28" s="50" t="s">
        <v>30</v>
      </c>
      <c r="J28" s="51"/>
      <c r="K28" s="52"/>
    </row>
    <row r="29" spans="1:15" x14ac:dyDescent="0.25">
      <c r="A29" s="1"/>
      <c r="B29" s="1"/>
      <c r="C29" s="1"/>
      <c r="D29" s="1"/>
      <c r="E29" s="1"/>
      <c r="F29" s="1"/>
      <c r="G29" s="1"/>
    </row>
  </sheetData>
  <mergeCells count="7">
    <mergeCell ref="K3:L3"/>
    <mergeCell ref="I5:I6"/>
    <mergeCell ref="I2:I3"/>
    <mergeCell ref="A3:A4"/>
    <mergeCell ref="B3:D3"/>
    <mergeCell ref="E3:G3"/>
    <mergeCell ref="J3:J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28" sqref="A28:XFD29"/>
    </sheetView>
  </sheetViews>
  <sheetFormatPr defaultRowHeight="13.2" x14ac:dyDescent="0.25"/>
  <cols>
    <col min="1" max="1" width="25" customWidth="1"/>
    <col min="2" max="9" width="10.6640625" customWidth="1"/>
  </cols>
  <sheetData>
    <row r="1" spans="1:9" ht="13.8" x14ac:dyDescent="0.25">
      <c r="A1" s="10" t="s">
        <v>9</v>
      </c>
      <c r="B1" s="11"/>
      <c r="C1" s="11"/>
      <c r="D1" s="11"/>
      <c r="E1" s="11"/>
      <c r="F1" s="11"/>
      <c r="G1" s="11"/>
      <c r="H1" s="11"/>
      <c r="I1" s="12"/>
    </row>
    <row r="2" spans="1:9" ht="13.8" x14ac:dyDescent="0.25">
      <c r="A2" s="13" t="s">
        <v>28</v>
      </c>
      <c r="B2" s="2"/>
      <c r="C2" s="2"/>
      <c r="D2" s="2"/>
      <c r="E2" s="2"/>
      <c r="F2" s="2"/>
      <c r="G2" s="2"/>
      <c r="H2" s="2"/>
      <c r="I2" s="15"/>
    </row>
    <row r="3" spans="1:9" ht="13.8" x14ac:dyDescent="0.25">
      <c r="A3" s="14"/>
      <c r="B3" s="2"/>
      <c r="C3" s="2"/>
      <c r="D3" s="2"/>
      <c r="E3" s="2"/>
      <c r="F3" s="2"/>
      <c r="G3" s="2"/>
      <c r="H3" s="2"/>
      <c r="I3" s="15"/>
    </row>
    <row r="4" spans="1:9" x14ac:dyDescent="0.25">
      <c r="A4" s="25"/>
      <c r="B4" s="58" t="s">
        <v>0</v>
      </c>
      <c r="C4" s="58"/>
      <c r="D4" s="58"/>
      <c r="E4" s="58"/>
      <c r="F4" s="58" t="s">
        <v>1</v>
      </c>
      <c r="G4" s="58"/>
      <c r="H4" s="58"/>
      <c r="I4" s="58"/>
    </row>
    <row r="5" spans="1:9" x14ac:dyDescent="0.25">
      <c r="A5" s="26" t="s">
        <v>4</v>
      </c>
      <c r="B5" s="21">
        <v>42248</v>
      </c>
      <c r="C5" s="21" t="s">
        <v>8</v>
      </c>
      <c r="D5" s="21">
        <v>42614</v>
      </c>
      <c r="E5" s="27" t="s">
        <v>8</v>
      </c>
      <c r="F5" s="21">
        <v>42248</v>
      </c>
      <c r="G5" s="21" t="s">
        <v>8</v>
      </c>
      <c r="H5" s="21">
        <v>42614</v>
      </c>
      <c r="I5" s="27" t="s">
        <v>8</v>
      </c>
    </row>
    <row r="6" spans="1:9" x14ac:dyDescent="0.25">
      <c r="A6" s="22" t="s">
        <v>10</v>
      </c>
      <c r="B6" s="44">
        <v>607.59368300000006</v>
      </c>
      <c r="C6" s="28">
        <f t="shared" ref="C6:C26" si="0">(B6/$B$26)*100</f>
        <v>9.9901593112542884</v>
      </c>
      <c r="D6" s="36">
        <v>544.39855999999997</v>
      </c>
      <c r="E6" s="31">
        <f t="shared" ref="E6:E26" si="1">(D6/$D$26)*100</f>
        <v>9.133987514560383</v>
      </c>
      <c r="F6" s="44">
        <v>1168.714334</v>
      </c>
      <c r="G6" s="28">
        <f t="shared" ref="G6:G26" si="2">(F6/$F$26)*100</f>
        <v>10.639043182126805</v>
      </c>
      <c r="H6" s="36">
        <v>1161.9237639999999</v>
      </c>
      <c r="I6" s="31">
        <f t="shared" ref="I6:I26" si="3">(H6/$H$26)*100</f>
        <v>10.733703455464964</v>
      </c>
    </row>
    <row r="7" spans="1:9" x14ac:dyDescent="0.25">
      <c r="A7" s="22" t="s">
        <v>11</v>
      </c>
      <c r="B7" s="44">
        <v>357.15334899999999</v>
      </c>
      <c r="C7" s="28">
        <f t="shared" si="0"/>
        <v>5.8723764826534612</v>
      </c>
      <c r="D7" s="36">
        <v>353.33371899999997</v>
      </c>
      <c r="E7" s="31">
        <f t="shared" si="1"/>
        <v>5.9282775799759406</v>
      </c>
      <c r="F7" s="44">
        <v>221.38993199999999</v>
      </c>
      <c r="G7" s="28">
        <f t="shared" si="2"/>
        <v>2.0153573701579308</v>
      </c>
      <c r="H7" s="36">
        <v>242.02475999999999</v>
      </c>
      <c r="I7" s="31">
        <f t="shared" si="3"/>
        <v>2.2357938474180985</v>
      </c>
    </row>
    <row r="8" spans="1:9" x14ac:dyDescent="0.25">
      <c r="A8" s="22" t="s">
        <v>12</v>
      </c>
      <c r="B8" s="44">
        <v>1159.456774</v>
      </c>
      <c r="C8" s="28">
        <f t="shared" si="0"/>
        <v>19.063986691864535</v>
      </c>
      <c r="D8" s="36">
        <v>1109.097027</v>
      </c>
      <c r="E8" s="31">
        <f t="shared" si="1"/>
        <v>18.608569422105088</v>
      </c>
      <c r="F8" s="44">
        <v>2069.555734</v>
      </c>
      <c r="G8" s="28">
        <f t="shared" si="2"/>
        <v>18.839584816664136</v>
      </c>
      <c r="H8" s="36">
        <v>2083.627281</v>
      </c>
      <c r="I8" s="31">
        <f t="shared" si="3"/>
        <v>19.248282924326844</v>
      </c>
    </row>
    <row r="9" spans="1:9" x14ac:dyDescent="0.25">
      <c r="A9" s="22" t="s">
        <v>13</v>
      </c>
      <c r="B9" s="44">
        <v>110.627698</v>
      </c>
      <c r="C9" s="28">
        <f t="shared" si="0"/>
        <v>1.8189595418445577</v>
      </c>
      <c r="D9" s="36">
        <v>115.46083899999999</v>
      </c>
      <c r="E9" s="31">
        <f t="shared" si="1"/>
        <v>1.9372164794974229</v>
      </c>
      <c r="F9" s="44">
        <v>564.03106700000001</v>
      </c>
      <c r="G9" s="28">
        <f t="shared" si="2"/>
        <v>5.1344889878573685</v>
      </c>
      <c r="H9" s="36">
        <v>511.06304999999998</v>
      </c>
      <c r="I9" s="31">
        <f t="shared" si="3"/>
        <v>4.7211352377034821</v>
      </c>
    </row>
    <row r="10" spans="1:9" x14ac:dyDescent="0.25">
      <c r="A10" s="22" t="s">
        <v>14</v>
      </c>
      <c r="B10" s="44">
        <v>290.35736200000002</v>
      </c>
      <c r="C10" s="28">
        <f t="shared" si="0"/>
        <v>4.774105433837323</v>
      </c>
      <c r="D10" s="36">
        <v>299.430205</v>
      </c>
      <c r="E10" s="31">
        <f t="shared" si="1"/>
        <v>5.0238776420574229</v>
      </c>
      <c r="F10" s="44">
        <v>562.36089300000003</v>
      </c>
      <c r="G10" s="28">
        <f t="shared" si="2"/>
        <v>5.1192850558179197</v>
      </c>
      <c r="H10" s="36">
        <v>574.52892999999995</v>
      </c>
      <c r="I10" s="31">
        <f t="shared" si="3"/>
        <v>5.3074249380836225</v>
      </c>
    </row>
    <row r="11" spans="1:9" x14ac:dyDescent="0.25">
      <c r="A11" s="22" t="s">
        <v>15</v>
      </c>
      <c r="B11" s="44">
        <v>256.25791099999998</v>
      </c>
      <c r="C11" s="28">
        <f t="shared" si="0"/>
        <v>4.213436425176301</v>
      </c>
      <c r="D11" s="36">
        <v>222.665447</v>
      </c>
      <c r="E11" s="31">
        <f t="shared" si="1"/>
        <v>3.7359088768015978</v>
      </c>
      <c r="F11" s="44">
        <v>206.46562599999999</v>
      </c>
      <c r="G11" s="28">
        <f t="shared" si="2"/>
        <v>1.879498391297084</v>
      </c>
      <c r="H11" s="36">
        <v>208.99978999999999</v>
      </c>
      <c r="I11" s="31">
        <f t="shared" si="3"/>
        <v>1.9307133889676191</v>
      </c>
    </row>
    <row r="12" spans="1:9" x14ac:dyDescent="0.25">
      <c r="A12" s="22" t="s">
        <v>16</v>
      </c>
      <c r="B12" s="44">
        <v>121.873305</v>
      </c>
      <c r="C12" s="28">
        <f t="shared" si="0"/>
        <v>2.0038617365597</v>
      </c>
      <c r="D12" s="36">
        <v>123.38200399999999</v>
      </c>
      <c r="E12" s="31">
        <f t="shared" si="1"/>
        <v>2.070118782197806</v>
      </c>
      <c r="F12" s="44">
        <v>238.867549</v>
      </c>
      <c r="G12" s="28">
        <f t="shared" si="2"/>
        <v>2.1744596559554052</v>
      </c>
      <c r="H12" s="36">
        <v>203.04823099999999</v>
      </c>
      <c r="I12" s="31">
        <f t="shared" si="3"/>
        <v>1.8757336464208407</v>
      </c>
    </row>
    <row r="13" spans="1:9" x14ac:dyDescent="0.25">
      <c r="A13" s="22" t="s">
        <v>17</v>
      </c>
      <c r="B13" s="44">
        <v>47.352842000000003</v>
      </c>
      <c r="C13" s="28">
        <f t="shared" si="0"/>
        <v>0.77858353148917303</v>
      </c>
      <c r="D13" s="36">
        <v>36.38955</v>
      </c>
      <c r="E13" s="31">
        <f t="shared" si="1"/>
        <v>0.61054844700630884</v>
      </c>
      <c r="F13" s="44">
        <v>187.96745100000001</v>
      </c>
      <c r="G13" s="28">
        <f t="shared" si="2"/>
        <v>1.7111057594193113</v>
      </c>
      <c r="H13" s="36">
        <v>187.243694</v>
      </c>
      <c r="I13" s="31">
        <f t="shared" si="3"/>
        <v>1.729733350476361</v>
      </c>
    </row>
    <row r="14" spans="1:9" x14ac:dyDescent="0.25">
      <c r="A14" s="22" t="s">
        <v>18</v>
      </c>
      <c r="B14" s="44">
        <v>38.803215999999999</v>
      </c>
      <c r="C14" s="28">
        <f t="shared" si="0"/>
        <v>0.63800911772976965</v>
      </c>
      <c r="D14" s="37">
        <v>32.610429000000003</v>
      </c>
      <c r="E14" s="31">
        <f t="shared" si="1"/>
        <v>0.54714187952748794</v>
      </c>
      <c r="F14" s="44">
        <v>432.63959599999998</v>
      </c>
      <c r="G14" s="28">
        <f t="shared" si="2"/>
        <v>3.9384058278709326</v>
      </c>
      <c r="H14" s="37">
        <v>314.38869099999999</v>
      </c>
      <c r="I14" s="31">
        <f t="shared" si="3"/>
        <v>2.9042826074308672</v>
      </c>
    </row>
    <row r="15" spans="1:9" x14ac:dyDescent="0.25">
      <c r="A15" s="22" t="s">
        <v>19</v>
      </c>
      <c r="B15" s="44">
        <v>77.931871000000001</v>
      </c>
      <c r="C15" s="28">
        <f t="shared" si="0"/>
        <v>1.2813691591887699</v>
      </c>
      <c r="D15" s="36">
        <v>68.418492000000001</v>
      </c>
      <c r="E15" s="31">
        <f t="shared" si="1"/>
        <v>1.147934064507903</v>
      </c>
      <c r="F15" s="44">
        <v>715.5077</v>
      </c>
      <c r="G15" s="28">
        <f t="shared" si="2"/>
        <v>6.5134114436592778</v>
      </c>
      <c r="H15" s="36">
        <v>682.57778699999994</v>
      </c>
      <c r="I15" s="31">
        <f t="shared" si="3"/>
        <v>6.3055664906303859</v>
      </c>
    </row>
    <row r="16" spans="1:9" x14ac:dyDescent="0.25">
      <c r="A16" s="22" t="s">
        <v>20</v>
      </c>
      <c r="B16" s="44">
        <v>26.895330999999999</v>
      </c>
      <c r="C16" s="28">
        <f t="shared" si="0"/>
        <v>0.4422176348053245</v>
      </c>
      <c r="D16" s="36">
        <v>26.392327000000002</v>
      </c>
      <c r="E16" s="31">
        <f t="shared" si="1"/>
        <v>0.44281378205371258</v>
      </c>
      <c r="F16" s="44">
        <v>111.3524</v>
      </c>
      <c r="G16" s="28">
        <f t="shared" si="2"/>
        <v>1.0136634398748265</v>
      </c>
      <c r="H16" s="36">
        <v>55.029778</v>
      </c>
      <c r="I16" s="31">
        <f t="shared" si="3"/>
        <v>0.50835806665889827</v>
      </c>
    </row>
    <row r="17" spans="1:11" x14ac:dyDescent="0.25">
      <c r="A17" s="22" t="s">
        <v>21</v>
      </c>
      <c r="B17" s="44">
        <v>99.387195000000006</v>
      </c>
      <c r="C17" s="28">
        <f t="shared" si="0"/>
        <v>1.6341412679708449</v>
      </c>
      <c r="D17" s="36">
        <v>77.445964000000004</v>
      </c>
      <c r="E17" s="31">
        <f t="shared" si="1"/>
        <v>1.2993981252064535</v>
      </c>
      <c r="F17" s="44">
        <v>102.525462</v>
      </c>
      <c r="G17" s="28">
        <f t="shared" si="2"/>
        <v>0.93331003629626152</v>
      </c>
      <c r="H17" s="36">
        <v>78.597269999999995</v>
      </c>
      <c r="I17" s="31">
        <f t="shared" si="3"/>
        <v>0.72607155024080638</v>
      </c>
    </row>
    <row r="18" spans="1:11" x14ac:dyDescent="0.25">
      <c r="A18" s="22" t="s">
        <v>22</v>
      </c>
      <c r="B18" s="44">
        <v>538.16653899999994</v>
      </c>
      <c r="C18" s="28">
        <f t="shared" si="0"/>
        <v>8.8486263287835119</v>
      </c>
      <c r="D18" s="36">
        <v>530.47159799999997</v>
      </c>
      <c r="E18" s="31">
        <f t="shared" si="1"/>
        <v>8.9003191943801152</v>
      </c>
      <c r="F18" s="44">
        <v>275.53507300000001</v>
      </c>
      <c r="G18" s="28">
        <f t="shared" si="2"/>
        <v>2.5082515500639544</v>
      </c>
      <c r="H18" s="36">
        <v>302.78852799999999</v>
      </c>
      <c r="I18" s="31">
        <f t="shared" si="3"/>
        <v>2.7971217819663687</v>
      </c>
    </row>
    <row r="19" spans="1:11" x14ac:dyDescent="0.25">
      <c r="A19" s="22" t="s">
        <v>23</v>
      </c>
      <c r="B19" s="44">
        <v>478.25167699999997</v>
      </c>
      <c r="C19" s="28">
        <f t="shared" si="0"/>
        <v>7.8634959147600743</v>
      </c>
      <c r="D19" s="36">
        <v>462.61121500000002</v>
      </c>
      <c r="E19" s="31">
        <f t="shared" si="1"/>
        <v>7.7617491528736036</v>
      </c>
      <c r="F19" s="44">
        <v>884.60853999999995</v>
      </c>
      <c r="G19" s="28">
        <f t="shared" si="2"/>
        <v>8.0527706237049959</v>
      </c>
      <c r="H19" s="36">
        <v>867.39769200000001</v>
      </c>
      <c r="I19" s="31">
        <f t="shared" si="3"/>
        <v>8.0129091876312959</v>
      </c>
    </row>
    <row r="20" spans="1:11" x14ac:dyDescent="0.25">
      <c r="A20" s="22" t="s">
        <v>5</v>
      </c>
      <c r="B20" s="44">
        <v>194.86094299999999</v>
      </c>
      <c r="C20" s="28">
        <f t="shared" si="0"/>
        <v>3.2039369706732796</v>
      </c>
      <c r="D20" s="36">
        <v>254.03822400000001</v>
      </c>
      <c r="E20" s="31">
        <f t="shared" si="1"/>
        <v>4.2622852754002407</v>
      </c>
      <c r="F20" s="44">
        <v>692.80493999999999</v>
      </c>
      <c r="G20" s="28">
        <f t="shared" si="2"/>
        <v>6.306743623331629</v>
      </c>
      <c r="H20" s="36">
        <v>565.49691900000005</v>
      </c>
      <c r="I20" s="31">
        <f t="shared" si="3"/>
        <v>5.2239883730660086</v>
      </c>
    </row>
    <row r="21" spans="1:11" x14ac:dyDescent="0.25">
      <c r="A21" s="22" t="s">
        <v>24</v>
      </c>
      <c r="B21" s="44">
        <v>94.219992000000005</v>
      </c>
      <c r="C21" s="28">
        <f t="shared" si="0"/>
        <v>1.5491812319995837</v>
      </c>
      <c r="D21" s="36">
        <v>82.639088000000001</v>
      </c>
      <c r="E21" s="31">
        <f t="shared" si="1"/>
        <v>1.3865290128736873</v>
      </c>
      <c r="F21" s="44">
        <v>795.91259400000001</v>
      </c>
      <c r="G21" s="28">
        <f t="shared" si="2"/>
        <v>7.2453534712654273</v>
      </c>
      <c r="H21" s="36">
        <v>766.93928600000004</v>
      </c>
      <c r="I21" s="31">
        <f t="shared" si="3"/>
        <v>7.0848872527836813</v>
      </c>
    </row>
    <row r="22" spans="1:11" x14ac:dyDescent="0.25">
      <c r="A22" s="22" t="s">
        <v>25</v>
      </c>
      <c r="B22" s="44">
        <v>181.799341</v>
      </c>
      <c r="C22" s="28">
        <f t="shared" si="0"/>
        <v>2.9891758754033053</v>
      </c>
      <c r="D22" s="36">
        <v>174.090058</v>
      </c>
      <c r="E22" s="31">
        <f t="shared" si="1"/>
        <v>2.920904890308845</v>
      </c>
      <c r="F22" s="44">
        <v>313.74028600000003</v>
      </c>
      <c r="G22" s="28">
        <f t="shared" si="2"/>
        <v>2.8560413384360994</v>
      </c>
      <c r="H22" s="36">
        <v>269.53879599999999</v>
      </c>
      <c r="I22" s="31">
        <f t="shared" si="3"/>
        <v>2.4899650008424019</v>
      </c>
    </row>
    <row r="23" spans="1:11" x14ac:dyDescent="0.25">
      <c r="A23" s="22" t="s">
        <v>6</v>
      </c>
      <c r="B23" s="44">
        <v>886.37722299999996</v>
      </c>
      <c r="C23" s="28">
        <f t="shared" si="0"/>
        <v>14.573965983180189</v>
      </c>
      <c r="D23" s="36">
        <v>882.18532500000003</v>
      </c>
      <c r="E23" s="31">
        <f t="shared" si="1"/>
        <v>14.801416344816188</v>
      </c>
      <c r="F23" s="44">
        <v>1190.772463</v>
      </c>
      <c r="G23" s="28">
        <f t="shared" si="2"/>
        <v>10.839842795959493</v>
      </c>
      <c r="H23" s="36">
        <v>1206.783942</v>
      </c>
      <c r="I23" s="31">
        <f t="shared" si="3"/>
        <v>11.148116055095189</v>
      </c>
    </row>
    <row r="24" spans="1:11" x14ac:dyDescent="0.25">
      <c r="A24" s="22" t="s">
        <v>26</v>
      </c>
      <c r="B24" s="44">
        <v>2.2928899999999999</v>
      </c>
      <c r="C24" s="28">
        <f t="shared" si="0"/>
        <v>3.77000897541949E-2</v>
      </c>
      <c r="D24" s="36">
        <v>6.3551640000000003</v>
      </c>
      <c r="E24" s="31">
        <f t="shared" si="1"/>
        <v>0.10662774094954187</v>
      </c>
      <c r="F24" s="44">
        <v>67.710819999999998</v>
      </c>
      <c r="G24" s="28">
        <f t="shared" si="2"/>
        <v>0.61638530213938103</v>
      </c>
      <c r="H24" s="36">
        <v>75.604007999999993</v>
      </c>
      <c r="I24" s="31">
        <f t="shared" si="3"/>
        <v>0.69842017786340826</v>
      </c>
    </row>
    <row r="25" spans="1:11" x14ac:dyDescent="0.25">
      <c r="A25" s="22" t="s">
        <v>27</v>
      </c>
      <c r="B25" s="42">
        <v>4244.1197940000002</v>
      </c>
      <c r="C25" s="28">
        <f t="shared" si="0"/>
        <v>69.782543934229366</v>
      </c>
      <c r="D25" s="36">
        <v>4098.2222019999999</v>
      </c>
      <c r="E25" s="31">
        <f t="shared" si="1"/>
        <v>68.760487582777898</v>
      </c>
      <c r="F25" s="42">
        <v>7039.5954869999996</v>
      </c>
      <c r="G25" s="28">
        <f t="shared" si="2"/>
        <v>64.082862845162964</v>
      </c>
      <c r="H25" s="36">
        <v>7073.242757</v>
      </c>
      <c r="I25" s="31">
        <f t="shared" si="3"/>
        <v>65.34171395271801</v>
      </c>
    </row>
    <row r="26" spans="1:11" x14ac:dyDescent="0.25">
      <c r="A26" s="24" t="s">
        <v>2</v>
      </c>
      <c r="B26" s="40">
        <v>6081.9218600000004</v>
      </c>
      <c r="C26" s="29">
        <f t="shared" si="0"/>
        <v>100</v>
      </c>
      <c r="D26" s="40">
        <v>5960.1412760000003</v>
      </c>
      <c r="E26" s="32">
        <f t="shared" si="1"/>
        <v>100</v>
      </c>
      <c r="F26" s="40">
        <v>10985.145130000001</v>
      </c>
      <c r="G26" s="29">
        <f t="shared" si="2"/>
        <v>100</v>
      </c>
      <c r="H26" s="40">
        <v>10825.0034</v>
      </c>
      <c r="I26" s="32">
        <f t="shared" si="3"/>
        <v>100</v>
      </c>
    </row>
    <row r="27" spans="1:11" x14ac:dyDescent="0.25">
      <c r="A27" s="5"/>
      <c r="B27" s="5"/>
      <c r="C27" s="5"/>
      <c r="D27" s="5"/>
      <c r="E27" s="5"/>
      <c r="F27" s="5"/>
      <c r="G27" s="5"/>
      <c r="H27" s="19"/>
      <c r="I27" s="5"/>
    </row>
    <row r="28" spans="1:11" s="47" customFormat="1" x14ac:dyDescent="0.25">
      <c r="A28" s="9" t="s">
        <v>29</v>
      </c>
      <c r="B28" s="9"/>
      <c r="C28" s="8"/>
      <c r="D28" s="8"/>
      <c r="E28" s="8"/>
      <c r="F28" s="8"/>
      <c r="G28" s="8"/>
      <c r="J28" s="48"/>
      <c r="K28" s="49"/>
    </row>
    <row r="29" spans="1:11" s="50" customFormat="1" x14ac:dyDescent="0.25">
      <c r="A29" s="50" t="s">
        <v>30</v>
      </c>
      <c r="J29" s="51"/>
      <c r="K29" s="52"/>
    </row>
  </sheetData>
  <mergeCells count="2">
    <mergeCell ref="B4:E4"/>
    <mergeCell ref="F4:I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6</vt:i4>
      </vt:variant>
    </vt:vector>
  </HeadingPairs>
  <TitlesOfParts>
    <vt:vector size="8" baseType="lpstr">
      <vt:lpstr>var paesi</vt:lpstr>
      <vt:lpstr>quote_aree geo</vt:lpstr>
      <vt:lpstr>GRAF VAR AREE EXP</vt:lpstr>
      <vt:lpstr>GRAF VAR PAESI EXP</vt:lpstr>
      <vt:lpstr>GRAF VAR AREE IMP</vt:lpstr>
      <vt:lpstr>GRAF VAR PAESI IMP</vt:lpstr>
      <vt:lpstr>GRAF QUOTE AREE EXP</vt:lpstr>
      <vt:lpstr>GRAF QUOTE AREE IMP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Perugini Caterina</dc:creator>
  <cp:lastModifiedBy>AIB</cp:lastModifiedBy>
  <cp:lastPrinted>2016-12-12T09:57:36Z</cp:lastPrinted>
  <dcterms:created xsi:type="dcterms:W3CDTF">2010-08-30T08:36:46Z</dcterms:created>
  <dcterms:modified xsi:type="dcterms:W3CDTF">2016-12-19T10:41:09Z</dcterms:modified>
</cp:coreProperties>
</file>